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6605" windowHeight="89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il">[1]Титульный!$F$18</definedName>
    <definedName name="god">[1]Титульный!$F$10</definedName>
    <definedName name="org">[1]Титульный!$F$16</definedName>
  </definedNames>
  <calcPr calcId="124519"/>
</workbook>
</file>

<file path=xl/calcChain.xml><?xml version="1.0" encoding="utf-8"?>
<calcChain xmlns="http://schemas.openxmlformats.org/spreadsheetml/2006/main">
  <c r="G19" i="1"/>
  <c r="G13"/>
  <c r="F27" l="1"/>
  <c r="F19"/>
  <c r="F13"/>
  <c r="B5"/>
  <c r="F12" l="1"/>
</calcChain>
</file>

<file path=xl/sharedStrings.xml><?xml version="1.0" encoding="utf-8"?>
<sst xmlns="http://schemas.openxmlformats.org/spreadsheetml/2006/main" count="66" uniqueCount="47">
  <si>
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</si>
  <si>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№ п/п</t>
  </si>
  <si>
    <t>Наименование показателя</t>
  </si>
  <si>
    <t>Единица измерения</t>
  </si>
  <si>
    <t>I</t>
  </si>
  <si>
    <t>Необходимая валовая выручка на содержание (котловая)</t>
  </si>
  <si>
    <t>тыс.руб.</t>
  </si>
  <si>
    <t>1</t>
  </si>
  <si>
    <t>Необходимая валовая выручка на содержание (собственная)</t>
  </si>
  <si>
    <t>1.1</t>
  </si>
  <si>
    <t>Подконтрольные расходы всего, в том числе:</t>
  </si>
  <si>
    <t>1.1.1</t>
  </si>
  <si>
    <t>Материальные расходы, всего</t>
  </si>
  <si>
    <t xml:space="preserve"> 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</si>
  <si>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</si>
  <si>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</si>
  <si>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</si>
  <si>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</si>
  <si>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</si>
  <si>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</si>
  <si>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</si>
  <si>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</si>
  <si>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 всего, 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</si>
  <si>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</si>
  <si>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</si>
  <si>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</si>
  <si>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</si>
  <si>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</si>
  <si>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</si>
  <si>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1.2.1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</si>
  <si>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</si>
  <si>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</si>
  <si>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</si>
  <si>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</si>
  <si>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</si>
  <si>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</si>
  <si>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</si>
  <si>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</si>
  <si>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</si>
  <si>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</si>
  <si>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</si>
  <si>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</si>
  <si>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</si>
  <si>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План</t>
  </si>
  <si>
    <t>Примечание</t>
  </si>
  <si>
    <t>2015г.</t>
  </si>
  <si>
    <t>факт I-полуг. 2015г.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</si>
</sst>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3" borderId="0" xfId="1" applyNumberFormat="1" applyFont="1" applyFill="1" applyBorder="1" applyAlignment="1" applyProtection="1">
      <alignment wrapText="1"/>
    </xf>
    <xf numFmtId="0" fontId="2" fillId="3" borderId="0" xfId="1" applyNumberFormat="1" applyFont="1" applyFill="1" applyBorder="1" applyAlignment="1" applyProtection="1">
      <alignment horizontal="center" wrapText="1"/>
    </xf>
    <xf numFmtId="0" fontId="0" fillId="3" borderId="1" xfId="1" applyNumberFormat="1" applyFont="1" applyFill="1" applyBorder="1" applyAlignment="1" applyProtection="1">
      <alignment wrapText="1"/>
    </xf>
    <xf numFmtId="0" fontId="2" fillId="3" borderId="2" xfId="1" applyNumberFormat="1" applyFont="1" applyFill="1" applyBorder="1" applyAlignment="1" applyProtection="1">
      <alignment horizontal="center" wrapText="1"/>
    </xf>
    <xf numFmtId="0" fontId="2" fillId="3" borderId="3" xfId="1" applyNumberFormat="1" applyFont="1" applyFill="1" applyBorder="1" applyAlignment="1" applyProtection="1">
      <alignment horizontal="center" wrapText="1"/>
    </xf>
    <xf numFmtId="0" fontId="0" fillId="3" borderId="7" xfId="1" applyNumberFormat="1" applyFont="1" applyFill="1" applyBorder="1" applyAlignment="1" applyProtection="1">
      <alignment wrapText="1"/>
    </xf>
    <xf numFmtId="0" fontId="2" fillId="3" borderId="10" xfId="1" applyNumberFormat="1" applyFont="1" applyFill="1" applyBorder="1" applyAlignment="1" applyProtection="1">
      <alignment horizontal="center" wrapText="1"/>
    </xf>
    <xf numFmtId="0" fontId="2" fillId="3" borderId="11" xfId="2" applyNumberFormat="1" applyFont="1" applyFill="1" applyBorder="1" applyAlignment="1" applyProtection="1">
      <alignment horizontal="center" vertical="center" wrapText="1"/>
    </xf>
    <xf numFmtId="0" fontId="3" fillId="3" borderId="0" xfId="2" applyNumberFormat="1" applyFont="1" applyFill="1" applyBorder="1" applyAlignment="1" applyProtection="1">
      <alignment horizontal="center" vertical="center" wrapText="1"/>
    </xf>
    <xf numFmtId="0" fontId="2" fillId="3" borderId="7" xfId="1" applyNumberFormat="1" applyFont="1" applyFill="1" applyBorder="1" applyAlignment="1" applyProtection="1">
      <alignment horizontal="right" vertical="top"/>
    </xf>
    <xf numFmtId="49" fontId="2" fillId="3" borderId="8" xfId="1" applyNumberFormat="1" applyFont="1" applyFill="1" applyBorder="1" applyAlignment="1" applyProtection="1">
      <alignment horizontal="center" vertical="center"/>
    </xf>
    <xf numFmtId="0" fontId="2" fillId="3" borderId="8" xfId="1" applyNumberFormat="1" applyFont="1" applyFill="1" applyBorder="1" applyAlignment="1" applyProtection="1">
      <alignment horizontal="left" vertical="center" wrapText="1"/>
    </xf>
    <xf numFmtId="0" fontId="2" fillId="3" borderId="8" xfId="1" applyNumberFormat="1" applyFont="1" applyFill="1" applyBorder="1" applyAlignment="1" applyProtection="1">
      <alignment horizontal="center" vertical="center" wrapText="1"/>
    </xf>
    <xf numFmtId="2" fontId="2" fillId="4" borderId="8" xfId="2" applyNumberFormat="1" applyFont="1" applyFill="1" applyBorder="1" applyAlignment="1" applyProtection="1">
      <alignment horizontal="center" vertical="center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7" xfId="1" applyNumberFormat="1" applyFont="1" applyFill="1" applyBorder="1" applyAlignment="1" applyProtection="1">
      <alignment horizontal="right" vertical="top"/>
    </xf>
    <xf numFmtId="49" fontId="0" fillId="3" borderId="8" xfId="1" applyNumberFormat="1" applyFont="1" applyFill="1" applyBorder="1" applyAlignment="1" applyProtection="1">
      <alignment horizontal="center" vertical="center"/>
    </xf>
    <xf numFmtId="0" fontId="0" fillId="3" borderId="8" xfId="1" applyNumberFormat="1" applyFont="1" applyFill="1" applyBorder="1" applyAlignment="1" applyProtection="1">
      <alignment horizontal="left" vertical="center" wrapText="1" indent="1"/>
    </xf>
    <xf numFmtId="0" fontId="0" fillId="3" borderId="8" xfId="1" applyNumberFormat="1" applyFont="1" applyFill="1" applyBorder="1" applyAlignment="1" applyProtection="1">
      <alignment horizontal="center" vertical="center" wrapText="1"/>
    </xf>
    <xf numFmtId="2" fontId="0" fillId="5" borderId="8" xfId="2" applyNumberFormat="1" applyFont="1" applyFill="1" applyBorder="1" applyAlignment="1" applyProtection="1">
      <alignment horizontal="center" vertical="center"/>
    </xf>
    <xf numFmtId="49" fontId="0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1" applyNumberFormat="1" applyFont="1" applyFill="1" applyBorder="1" applyAlignment="1" applyProtection="1">
      <alignment horizontal="left" vertical="center" wrapText="1" indent="2"/>
    </xf>
    <xf numFmtId="2" fontId="0" fillId="5" borderId="8" xfId="1" applyNumberFormat="1" applyFont="1" applyFill="1" applyBorder="1" applyAlignment="1" applyProtection="1">
      <alignment horizontal="center" vertical="center"/>
    </xf>
    <xf numFmtId="0" fontId="0" fillId="3" borderId="8" xfId="1" applyNumberFormat="1" applyFont="1" applyFill="1" applyBorder="1" applyAlignment="1" applyProtection="1">
      <alignment horizontal="left" vertical="center" wrapText="1" indent="3"/>
    </xf>
    <xf numFmtId="2" fontId="0" fillId="4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8" xfId="1" applyNumberFormat="1" applyFont="1" applyFill="1" applyBorder="1" applyAlignment="1" applyProtection="1">
      <alignment horizontal="left" vertical="center" wrapText="1" indent="5"/>
    </xf>
    <xf numFmtId="49" fontId="0" fillId="6" borderId="9" xfId="1" applyNumberFormat="1" applyFont="1" applyFill="1" applyBorder="1" applyAlignment="1" applyProtection="1">
      <alignment horizontal="center" vertical="center" wrapText="1"/>
      <protection locked="0"/>
    </xf>
    <xf numFmtId="2" fontId="2" fillId="5" borderId="8" xfId="2" applyNumberFormat="1" applyFont="1" applyFill="1" applyBorder="1" applyAlignment="1" applyProtection="1">
      <alignment horizontal="center" vertical="center"/>
    </xf>
    <xf numFmtId="49" fontId="2" fillId="3" borderId="11" xfId="1" applyNumberFormat="1" applyFont="1" applyFill="1" applyBorder="1" applyAlignment="1" applyProtection="1">
      <alignment horizontal="center" vertical="center"/>
    </xf>
    <xf numFmtId="0" fontId="2" fillId="3" borderId="11" xfId="1" applyNumberFormat="1" applyFont="1" applyFill="1" applyBorder="1" applyAlignment="1" applyProtection="1">
      <alignment horizontal="left" vertical="center" wrapText="1"/>
    </xf>
    <xf numFmtId="0" fontId="2" fillId="3" borderId="11" xfId="1" applyNumberFormat="1" applyFont="1" applyFill="1" applyBorder="1" applyAlignment="1" applyProtection="1">
      <alignment horizontal="center" vertical="center" wrapText="1"/>
    </xf>
    <xf numFmtId="2" fontId="2" fillId="4" borderId="11" xfId="2" applyNumberFormat="1" applyFont="1" applyFill="1" applyBorder="1" applyAlignment="1" applyProtection="1">
      <alignment horizontal="center" vertical="center"/>
      <protection locked="0"/>
    </xf>
    <xf numFmtId="49" fontId="2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0" fillId="3" borderId="0" xfId="1" applyNumberFormat="1" applyFont="1" applyFill="1" applyBorder="1" applyAlignment="1" applyProtection="1">
      <alignment horizontal="center" vertical="center"/>
    </xf>
    <xf numFmtId="0" fontId="0" fillId="3" borderId="0" xfId="1" applyNumberFormat="1" applyFont="1" applyFill="1" applyBorder="1" applyAlignment="1" applyProtection="1">
      <alignment vertical="center" wrapText="1"/>
    </xf>
    <xf numFmtId="0" fontId="0" fillId="3" borderId="0" xfId="1" applyNumberFormat="1" applyFont="1" applyFill="1" applyBorder="1" applyAlignment="1" applyProtection="1">
      <alignment horizontal="center" vertical="center" wrapText="1"/>
    </xf>
    <xf numFmtId="0" fontId="0" fillId="3" borderId="0" xfId="1" applyNumberFormat="1" applyFont="1" applyFill="1" applyBorder="1" applyAlignment="1" applyProtection="1">
      <alignment horizontal="center" vertical="center"/>
    </xf>
    <xf numFmtId="0" fontId="0" fillId="3" borderId="7" xfId="1" applyNumberFormat="1" applyFont="1" applyFill="1" applyBorder="1" applyAlignment="1" applyProtection="1"/>
    <xf numFmtId="49" fontId="0" fillId="0" borderId="4" xfId="0" applyNumberFormat="1" applyFont="1" applyBorder="1" applyAlignment="1" applyProtection="1">
      <alignment vertical="top"/>
    </xf>
    <xf numFmtId="49" fontId="0" fillId="0" borderId="5" xfId="0" applyNumberFormat="1" applyFont="1" applyBorder="1" applyAlignment="1" applyProtection="1">
      <alignment vertical="top"/>
    </xf>
    <xf numFmtId="49" fontId="0" fillId="0" borderId="6" xfId="0" applyNumberFormat="1" applyFont="1" applyBorder="1" applyAlignment="1" applyProtection="1">
      <alignment vertical="top"/>
    </xf>
    <xf numFmtId="0" fontId="0" fillId="3" borderId="0" xfId="1" applyNumberFormat="1" applyFont="1" applyFill="1" applyBorder="1" applyAlignment="1" applyProtection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0" fillId="2" borderId="4" xfId="2" applyNumberFormat="1" applyFont="1" applyFill="1" applyBorder="1" applyAlignment="1" applyProtection="1">
      <alignment horizontal="center" vertical="center" wrapText="1"/>
    </xf>
    <xf numFmtId="0" fontId="0" fillId="2" borderId="5" xfId="2" applyNumberFormat="1" applyFont="1" applyFill="1" applyBorder="1" applyAlignment="1" applyProtection="1">
      <alignment horizontal="center" vertical="center" wrapText="1"/>
    </xf>
    <xf numFmtId="0" fontId="0" fillId="2" borderId="6" xfId="2" applyNumberFormat="1" applyFont="1" applyFill="1" applyBorder="1" applyAlignment="1" applyProtection="1">
      <alignment horizontal="center" vertical="center" wrapText="1"/>
    </xf>
    <xf numFmtId="0" fontId="2" fillId="3" borderId="8" xfId="1" applyNumberFormat="1" applyFont="1" applyFill="1" applyBorder="1" applyAlignment="1" applyProtection="1">
      <alignment horizontal="center" vertical="center" wrapText="1"/>
    </xf>
    <xf numFmtId="0" fontId="2" fillId="3" borderId="11" xfId="1" applyNumberFormat="1" applyFont="1" applyFill="1" applyBorder="1" applyAlignment="1" applyProtection="1">
      <alignment horizontal="center" vertical="center" wrapText="1"/>
    </xf>
    <xf numFmtId="0" fontId="2" fillId="3" borderId="8" xfId="2" applyNumberFormat="1" applyFont="1" applyFill="1" applyBorder="1" applyAlignment="1" applyProtection="1">
      <alignment horizontal="center" vertical="center" wrapText="1"/>
    </xf>
    <xf numFmtId="0" fontId="2" fillId="3" borderId="9" xfId="1" applyNumberFormat="1" applyFont="1" applyFill="1" applyBorder="1" applyAlignment="1" applyProtection="1">
      <alignment horizontal="center" vertical="center" wrapText="1"/>
    </xf>
    <xf numFmtId="0" fontId="2" fillId="3" borderId="12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14" xfId="2"/>
    <cellStyle name="Обычный 15" xfId="1"/>
  </cellStyles>
  <dxfs count="1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trat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sheet_costs_1"/>
      <sheetName val="Затраты"/>
      <sheetName val="sheet_costs_3"/>
      <sheetName val="Активы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modDblClick"/>
      <sheetName val="modUpdTemplMain"/>
      <sheetName val="Паспорт"/>
    </sheetNames>
    <sheetDataSet>
      <sheetData sheetId="0"/>
      <sheetData sheetId="1"/>
      <sheetData sheetId="2"/>
      <sheetData sheetId="3"/>
      <sheetData sheetId="4">
        <row r="10">
          <cell r="F10">
            <v>2013</v>
          </cell>
        </row>
        <row r="16">
          <cell r="F16" t="str">
            <v>ООО "Челябинский завод керамических материалов"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34"/>
  <sheetViews>
    <sheetView tabSelected="1" workbookViewId="0">
      <selection activeCell="K7" sqref="K7"/>
    </sheetView>
  </sheetViews>
  <sheetFormatPr defaultRowHeight="15"/>
  <cols>
    <col min="4" max="4" width="41.85546875" customWidth="1"/>
    <col min="5" max="5" width="15.28515625" customWidth="1"/>
    <col min="6" max="6" width="13.140625" customWidth="1"/>
    <col min="7" max="7" width="11.7109375" customWidth="1"/>
    <col min="8" max="8" width="16.140625" customWidth="1"/>
  </cols>
  <sheetData>
    <row r="4" spans="2:9">
      <c r="B4" s="43" t="s">
        <v>0</v>
      </c>
      <c r="C4" s="44"/>
      <c r="D4" s="44"/>
      <c r="E4" s="44"/>
      <c r="F4" s="44"/>
      <c r="G4" s="44"/>
      <c r="H4" s="44"/>
      <c r="I4" s="45"/>
    </row>
    <row r="5" spans="2:9" ht="15.75" thickBot="1">
      <c r="B5" s="46" t="str">
        <f>IF(org="","",IF(fil="",org,org &amp; " (" &amp; fil &amp; ")"))</f>
        <v>ООО "Челябинский завод керамических материалов"</v>
      </c>
      <c r="C5" s="47"/>
      <c r="D5" s="47"/>
      <c r="E5" s="47"/>
      <c r="F5" s="47"/>
      <c r="G5" s="47"/>
      <c r="H5" s="47"/>
      <c r="I5" s="48"/>
    </row>
    <row r="6" spans="2:9">
      <c r="B6" s="1"/>
      <c r="C6" s="2"/>
      <c r="D6" s="2"/>
      <c r="E6" s="2"/>
      <c r="F6" s="2"/>
      <c r="G6" s="2"/>
      <c r="H6" s="2"/>
      <c r="I6" s="2"/>
    </row>
    <row r="7" spans="2:9">
      <c r="B7" s="3"/>
      <c r="C7" s="4"/>
      <c r="D7" s="4"/>
      <c r="E7" s="4"/>
      <c r="F7" s="4"/>
      <c r="G7" s="4"/>
      <c r="H7" s="4"/>
      <c r="I7" s="5"/>
    </row>
    <row r="8" spans="2:9">
      <c r="B8" s="6"/>
      <c r="C8" s="49" t="s">
        <v>1</v>
      </c>
      <c r="D8" s="49" t="s">
        <v>2</v>
      </c>
      <c r="E8" s="49" t="s">
        <v>3</v>
      </c>
      <c r="F8" s="51" t="s">
        <v>45</v>
      </c>
      <c r="G8" s="51"/>
      <c r="H8" s="52" t="s">
        <v>44</v>
      </c>
      <c r="I8" s="7"/>
    </row>
    <row r="9" spans="2:9" ht="34.5" thickBot="1">
      <c r="B9" s="6"/>
      <c r="C9" s="50"/>
      <c r="D9" s="50"/>
      <c r="E9" s="50"/>
      <c r="F9" s="8" t="s">
        <v>43</v>
      </c>
      <c r="G9" s="8" t="s">
        <v>46</v>
      </c>
      <c r="H9" s="53"/>
      <c r="I9" s="7"/>
    </row>
    <row r="10" spans="2:9">
      <c r="B10" s="6"/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7"/>
    </row>
    <row r="11" spans="2:9" ht="36" customHeight="1">
      <c r="B11" s="10"/>
      <c r="C11" s="11" t="s">
        <v>4</v>
      </c>
      <c r="D11" s="12" t="s">
        <v>5</v>
      </c>
      <c r="E11" s="13" t="s">
        <v>6</v>
      </c>
      <c r="F11" s="14">
        <v>639.91</v>
      </c>
      <c r="G11" s="14">
        <v>323.02999999999997</v>
      </c>
      <c r="H11" s="15"/>
      <c r="I11" s="7"/>
    </row>
    <row r="12" spans="2:9" ht="33.75" customHeight="1">
      <c r="B12" s="16"/>
      <c r="C12" s="17" t="s">
        <v>7</v>
      </c>
      <c r="D12" s="18" t="s">
        <v>8</v>
      </c>
      <c r="E12" s="19" t="s">
        <v>6</v>
      </c>
      <c r="F12" s="20">
        <f>F13+F19</f>
        <v>386.3</v>
      </c>
      <c r="G12" s="20">
        <v>191.05</v>
      </c>
      <c r="H12" s="21"/>
      <c r="I12" s="7"/>
    </row>
    <row r="13" spans="2:9" ht="30.75" customHeight="1">
      <c r="B13" s="16"/>
      <c r="C13" s="17" t="s">
        <v>9</v>
      </c>
      <c r="D13" s="22" t="s">
        <v>10</v>
      </c>
      <c r="E13" s="19" t="s">
        <v>6</v>
      </c>
      <c r="F13" s="23">
        <f>F14+F16+F18</f>
        <v>328</v>
      </c>
      <c r="G13" s="23">
        <f>G14+G16+G18</f>
        <v>162</v>
      </c>
      <c r="H13" s="21"/>
      <c r="I13" s="7"/>
    </row>
    <row r="14" spans="2:9" ht="25.5" customHeight="1">
      <c r="B14" s="16"/>
      <c r="C14" s="17" t="s">
        <v>11</v>
      </c>
      <c r="D14" s="24" t="s">
        <v>12</v>
      </c>
      <c r="E14" s="19" t="s">
        <v>6</v>
      </c>
      <c r="F14" s="25">
        <v>94</v>
      </c>
      <c r="G14" s="25">
        <v>46.5</v>
      </c>
      <c r="H14" s="21" t="s">
        <v>13</v>
      </c>
      <c r="I14" s="7"/>
    </row>
    <row r="15" spans="2:9" ht="27" customHeight="1">
      <c r="B15" s="16"/>
      <c r="C15" s="17" t="s">
        <v>14</v>
      </c>
      <c r="D15" s="26" t="s">
        <v>15</v>
      </c>
      <c r="E15" s="19" t="s">
        <v>6</v>
      </c>
      <c r="F15" s="25">
        <v>70</v>
      </c>
      <c r="G15" s="25">
        <v>7.3</v>
      </c>
      <c r="H15" s="21"/>
      <c r="I15" s="7"/>
    </row>
    <row r="16" spans="2:9" ht="23.25" customHeight="1">
      <c r="B16" s="16"/>
      <c r="C16" s="17" t="s">
        <v>16</v>
      </c>
      <c r="D16" s="24" t="s">
        <v>17</v>
      </c>
      <c r="E16" s="19" t="s">
        <v>6</v>
      </c>
      <c r="F16" s="25">
        <v>139</v>
      </c>
      <c r="G16" s="25">
        <v>68.5</v>
      </c>
      <c r="H16" s="21"/>
      <c r="I16" s="7"/>
    </row>
    <row r="17" spans="2:9" ht="25.5" customHeight="1">
      <c r="B17" s="16"/>
      <c r="C17" s="17" t="s">
        <v>18</v>
      </c>
      <c r="D17" s="26" t="s">
        <v>15</v>
      </c>
      <c r="E17" s="19" t="s">
        <v>6</v>
      </c>
      <c r="F17" s="25">
        <v>89</v>
      </c>
      <c r="G17" s="25">
        <v>44.5</v>
      </c>
      <c r="H17" s="21"/>
      <c r="I17" s="7"/>
    </row>
    <row r="18" spans="2:9" ht="29.25" customHeight="1">
      <c r="B18" s="16"/>
      <c r="C18" s="17" t="s">
        <v>19</v>
      </c>
      <c r="D18" s="24" t="s">
        <v>20</v>
      </c>
      <c r="E18" s="19" t="s">
        <v>6</v>
      </c>
      <c r="F18" s="25">
        <v>95</v>
      </c>
      <c r="G18" s="25">
        <v>47</v>
      </c>
      <c r="H18" s="21"/>
      <c r="I18" s="7"/>
    </row>
    <row r="19" spans="2:9" ht="34.5" customHeight="1">
      <c r="B19" s="16"/>
      <c r="C19" s="17" t="s">
        <v>21</v>
      </c>
      <c r="D19" s="22" t="s">
        <v>22</v>
      </c>
      <c r="E19" s="19" t="s">
        <v>6</v>
      </c>
      <c r="F19" s="23">
        <f>SUM(F20:F26)</f>
        <v>58.300000000000004</v>
      </c>
      <c r="G19" s="23">
        <f>SUM(G20:G26)</f>
        <v>29.05</v>
      </c>
      <c r="H19" s="21"/>
      <c r="I19" s="7"/>
    </row>
    <row r="20" spans="2:9" ht="22.5" customHeight="1">
      <c r="B20" s="16"/>
      <c r="C20" s="17" t="s">
        <v>23</v>
      </c>
      <c r="D20" s="24" t="s">
        <v>24</v>
      </c>
      <c r="E20" s="19" t="s">
        <v>6</v>
      </c>
      <c r="F20" s="25">
        <v>0</v>
      </c>
      <c r="G20" s="25">
        <v>0</v>
      </c>
      <c r="H20" s="27"/>
      <c r="I20" s="7"/>
    </row>
    <row r="21" spans="2:9" ht="27.75" customHeight="1">
      <c r="B21" s="16"/>
      <c r="C21" s="17" t="s">
        <v>25</v>
      </c>
      <c r="D21" s="24" t="s">
        <v>26</v>
      </c>
      <c r="E21" s="19" t="s">
        <v>6</v>
      </c>
      <c r="F21" s="25">
        <v>41.7</v>
      </c>
      <c r="G21" s="25">
        <v>20.55</v>
      </c>
      <c r="H21" s="21"/>
      <c r="I21" s="7"/>
    </row>
    <row r="22" spans="2:9" ht="23.25" customHeight="1">
      <c r="B22" s="16"/>
      <c r="C22" s="17" t="s">
        <v>27</v>
      </c>
      <c r="D22" s="24" t="s">
        <v>28</v>
      </c>
      <c r="E22" s="19" t="s">
        <v>6</v>
      </c>
      <c r="F22" s="25">
        <v>0</v>
      </c>
      <c r="G22" s="25">
        <v>0</v>
      </c>
      <c r="H22" s="21"/>
      <c r="I22" s="7"/>
    </row>
    <row r="23" spans="2:9" ht="22.5" customHeight="1">
      <c r="B23" s="16"/>
      <c r="C23" s="17" t="s">
        <v>29</v>
      </c>
      <c r="D23" s="24" t="s">
        <v>30</v>
      </c>
      <c r="E23" s="19" t="s">
        <v>6</v>
      </c>
      <c r="F23" s="25">
        <v>6.1</v>
      </c>
      <c r="G23" s="25">
        <v>3.05</v>
      </c>
      <c r="H23" s="21"/>
      <c r="I23" s="7"/>
    </row>
    <row r="24" spans="2:9" ht="26.25" customHeight="1">
      <c r="B24" s="16"/>
      <c r="C24" s="17" t="s">
        <v>31</v>
      </c>
      <c r="D24" s="24" t="s">
        <v>32</v>
      </c>
      <c r="E24" s="19" t="s">
        <v>6</v>
      </c>
      <c r="F24" s="25">
        <v>1.9</v>
      </c>
      <c r="G24" s="25">
        <v>1.45</v>
      </c>
      <c r="H24" s="21"/>
      <c r="I24" s="7"/>
    </row>
    <row r="25" spans="2:9" ht="66" customHeight="1">
      <c r="B25" s="16"/>
      <c r="C25" s="17" t="s">
        <v>33</v>
      </c>
      <c r="D25" s="24" t="s">
        <v>34</v>
      </c>
      <c r="E25" s="19" t="s">
        <v>6</v>
      </c>
      <c r="F25" s="25">
        <v>0</v>
      </c>
      <c r="G25" s="25">
        <v>0</v>
      </c>
      <c r="H25" s="21"/>
      <c r="I25" s="7"/>
    </row>
    <row r="26" spans="2:9" ht="28.5" customHeight="1">
      <c r="B26" s="16"/>
      <c r="C26" s="17" t="s">
        <v>35</v>
      </c>
      <c r="D26" s="24" t="s">
        <v>36</v>
      </c>
      <c r="E26" s="19" t="s">
        <v>6</v>
      </c>
      <c r="F26" s="25">
        <v>8.6</v>
      </c>
      <c r="G26" s="25">
        <v>4</v>
      </c>
      <c r="H26" s="21"/>
      <c r="I26" s="7"/>
    </row>
    <row r="27" spans="2:9" ht="33.75" customHeight="1">
      <c r="B27" s="10"/>
      <c r="C27" s="11" t="s">
        <v>37</v>
      </c>
      <c r="D27" s="12" t="s">
        <v>38</v>
      </c>
      <c r="E27" s="13" t="s">
        <v>6</v>
      </c>
      <c r="F27" s="28">
        <f>F15+F17</f>
        <v>159</v>
      </c>
      <c r="G27" s="28">
        <v>51.8</v>
      </c>
      <c r="H27" s="15"/>
      <c r="I27" s="7"/>
    </row>
    <row r="28" spans="2:9" ht="45.75" customHeight="1">
      <c r="B28" s="10"/>
      <c r="C28" s="11" t="s">
        <v>39</v>
      </c>
      <c r="D28" s="12" t="s">
        <v>40</v>
      </c>
      <c r="E28" s="13" t="s">
        <v>6</v>
      </c>
      <c r="F28" s="14">
        <v>187.41</v>
      </c>
      <c r="G28" s="14">
        <v>93.71</v>
      </c>
      <c r="H28" s="15"/>
      <c r="I28" s="7"/>
    </row>
    <row r="29" spans="2:9" ht="56.25" customHeight="1" thickBot="1">
      <c r="B29" s="10"/>
      <c r="C29" s="29" t="s">
        <v>41</v>
      </c>
      <c r="D29" s="30" t="s">
        <v>42</v>
      </c>
      <c r="E29" s="31" t="s">
        <v>6</v>
      </c>
      <c r="F29" s="32">
        <v>111.92</v>
      </c>
      <c r="G29" s="32">
        <v>55.96</v>
      </c>
      <c r="H29" s="33"/>
      <c r="I29" s="7"/>
    </row>
    <row r="30" spans="2:9">
      <c r="B30" s="16"/>
      <c r="C30" s="34"/>
      <c r="D30" s="35"/>
      <c r="E30" s="36"/>
      <c r="F30" s="37"/>
      <c r="G30" s="37"/>
      <c r="H30" s="37"/>
      <c r="I30" s="7"/>
    </row>
    <row r="31" spans="2:9" ht="9.75" customHeight="1">
      <c r="B31" s="38"/>
      <c r="C31" s="42"/>
      <c r="D31" s="42"/>
      <c r="E31" s="42"/>
      <c r="F31" s="42"/>
      <c r="G31" s="42"/>
      <c r="H31" s="42"/>
      <c r="I31" s="7"/>
    </row>
    <row r="32" spans="2:9" ht="56.25" hidden="1" customHeight="1">
      <c r="B32" s="38"/>
      <c r="C32" s="42"/>
      <c r="D32" s="42"/>
      <c r="E32" s="42"/>
      <c r="F32" s="42"/>
      <c r="G32" s="42"/>
      <c r="H32" s="42"/>
      <c r="I32" s="7"/>
    </row>
    <row r="33" spans="2:9" hidden="1">
      <c r="B33" s="38"/>
      <c r="C33" s="42"/>
      <c r="D33" s="42"/>
      <c r="E33" s="42"/>
      <c r="F33" s="42"/>
      <c r="G33" s="42"/>
      <c r="H33" s="42"/>
      <c r="I33" s="7"/>
    </row>
    <row r="34" spans="2:9" ht="36.75" hidden="1" customHeight="1" thickBot="1">
      <c r="B34" s="39"/>
      <c r="C34" s="40"/>
      <c r="D34" s="40"/>
      <c r="E34" s="40"/>
      <c r="F34" s="40"/>
      <c r="G34" s="40"/>
      <c r="H34" s="40"/>
      <c r="I34" s="41"/>
    </row>
  </sheetData>
  <mergeCells count="10">
    <mergeCell ref="C31:H31"/>
    <mergeCell ref="C32:H32"/>
    <mergeCell ref="C33:H33"/>
    <mergeCell ref="B4:I4"/>
    <mergeCell ref="B5:I5"/>
    <mergeCell ref="C8:C9"/>
    <mergeCell ref="D8:D9"/>
    <mergeCell ref="E8:E9"/>
    <mergeCell ref="F8:G8"/>
    <mergeCell ref="H8:H9"/>
  </mergeCells>
  <conditionalFormatting sqref="G28:G29 G14:G18 G20:G26">
    <cfRule type="expression" dxfId="14" priority="10" stopIfTrue="1">
      <formula>IF(OR(F14="",F14=0,),16,ABS(((F14-G14)/F14)*100))&gt;15</formula>
    </cfRule>
  </conditionalFormatting>
  <conditionalFormatting sqref="G12:G13 G19 G27">
    <cfRule type="expression" dxfId="13" priority="9" stopIfTrue="1">
      <formula>IF(AND(OR(F12="",F12=0,),G12&lt;&gt;0),16,ABS(((F12-G12)/F12)*100))&gt;15</formula>
    </cfRule>
  </conditionalFormatting>
  <conditionalFormatting sqref="G14:G18">
    <cfRule type="expression" dxfId="12" priority="8" stopIfTrue="1">
      <formula>IF(OR(F14="",F14=0,),16,ABS(((F14-G14)/F14)*100))&gt;15</formula>
    </cfRule>
  </conditionalFormatting>
  <conditionalFormatting sqref="G20:G25">
    <cfRule type="expression" dxfId="11" priority="7" stopIfTrue="1">
      <formula>IF(OR(F20="",F20=0,),16,ABS(((F20-G20)/F20)*100))&gt;15</formula>
    </cfRule>
  </conditionalFormatting>
  <conditionalFormatting sqref="G28:G29">
    <cfRule type="expression" dxfId="10" priority="6" stopIfTrue="1">
      <formula>IF(OR(F28="",F28=0,),16,ABS(((F28-G28)/F28)*100))&gt;15</formula>
    </cfRule>
  </conditionalFormatting>
  <conditionalFormatting sqref="G28:G29 G14:G18 G20:G26">
    <cfRule type="expression" dxfId="9" priority="5" stopIfTrue="1">
      <formula>IF(OR(F14="",F14=0,),16,ABS(((F14-G14)/F14)*100))&gt;15</formula>
    </cfRule>
  </conditionalFormatting>
  <conditionalFormatting sqref="G27 G12">
    <cfRule type="expression" dxfId="7" priority="4" stopIfTrue="1">
      <formula>IF(AND(OR(F12="",F12=0,),G12&lt;&gt;0),16,ABS(((F12-G12)/F12)*100))&gt;15</formula>
    </cfRule>
  </conditionalFormatting>
  <conditionalFormatting sqref="G14:G18">
    <cfRule type="expression" dxfId="5" priority="3" stopIfTrue="1">
      <formula>IF(OR(F14="",F14=0,),16,ABS(((F14-G14)/F14)*100))&gt;15</formula>
    </cfRule>
  </conditionalFormatting>
  <conditionalFormatting sqref="G20:G25">
    <cfRule type="expression" dxfId="3" priority="2" stopIfTrue="1">
      <formula>IF(OR(F20="",F20=0,),16,ABS(((F20-G20)/F20)*100))&gt;15</formula>
    </cfRule>
  </conditionalFormatting>
  <conditionalFormatting sqref="G28:G29">
    <cfRule type="expression" dxfId="1" priority="1" stopIfTrue="1">
      <formula>IF(OR(F28="",F28=0,),16,ABS(((F28-G28)/F28)*100))&gt;15</formula>
    </cfRule>
  </conditionalFormatting>
  <dataValidations count="3">
    <dataValidation type="decimal" allowBlank="1" showErrorMessage="1" errorTitle="Ошибка" error="Допускается ввод только действительных чисел!" sqref="F25:G25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11:H29">
      <formula1>900</formula1>
    </dataValidation>
    <dataValidation type="decimal" allowBlank="1" showErrorMessage="1" errorTitle="Ошибка" error="Допускается ввод только неотрицательных чисел!" sqref="F11:G11 F20:G24 F28:G29 F26:G26 F14:G18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2016-04-01T10:16:07Z</dcterms:modified>
</cp:coreProperties>
</file>